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720" yWindow="330" windowWidth="19320" windowHeight="9750"/>
  </bookViews>
  <sheets>
    <sheet name="Дружба" sheetId="1" r:id="rId1"/>
  </sheets>
  <calcPr calcId="125725"/>
</workbook>
</file>

<file path=xl/calcChain.xml><?xml version="1.0" encoding="utf-8"?>
<calcChain xmlns="http://schemas.openxmlformats.org/spreadsheetml/2006/main">
  <c r="F33" i="1"/>
  <c r="F34" s="1"/>
  <c r="F35" s="1"/>
  <c r="F58" l="1"/>
  <c r="F92" l="1"/>
  <c r="F94" s="1"/>
</calcChain>
</file>

<file path=xl/sharedStrings.xml><?xml version="1.0" encoding="utf-8"?>
<sst xmlns="http://schemas.openxmlformats.org/spreadsheetml/2006/main" count="173" uniqueCount="106">
  <si>
    <t>КОЛИЧЕСТВЕНО-СТОЙНОСТНА СМЕТКА ЗА ИЗГРАЖДАНЕ НА СИСТЕМА ЗА ВИДЕОНАБЛЮДЕНИЕ НА ОБЕКТИ НА „СТОЛИЧЕН АВТОТРАНСПОРТ“ ЕАД - поделение Дружба</t>
  </si>
  <si>
    <t>І</t>
  </si>
  <si>
    <t>СТРОИТЕЛНО-МОНТАЖНИ РАБОТИ (СМР)</t>
  </si>
  <si>
    <t>№ по ред</t>
  </si>
  <si>
    <t>Видове СМР</t>
  </si>
  <si>
    <t>Ед. мярка</t>
  </si>
  <si>
    <t>Количество</t>
  </si>
  <si>
    <t>Ед.цена /лв./ без ДДС</t>
  </si>
  <si>
    <t>Общо /лв./    без ДДС</t>
  </si>
  <si>
    <t xml:space="preserve">Полагане в тръбна мрежа на СВТ кабел 2 х 1 </t>
  </si>
  <si>
    <t>м</t>
  </si>
  <si>
    <t>Монтаж на метално табло 30/40/20</t>
  </si>
  <si>
    <t>бр</t>
  </si>
  <si>
    <t xml:space="preserve">Полагане на метална тръба - гофрирана за кабелна защита с изолация
D*вътр: 14 мм 
Покритие: PVC 
D*външ: 18 мм </t>
  </si>
  <si>
    <t xml:space="preserve">Полагане на метална тръба - гофрирана за кабелна защита с изолация
D*вътр: 18 мм 
Покритие: PVC 
D*външ: 22 мм </t>
  </si>
  <si>
    <t xml:space="preserve">Полагане на метална тръба - гофрирана за кабелна защита с изолация
D*вътр: 26 мм 
Покритие: PVC 
D*външ: 31 мм </t>
  </si>
  <si>
    <t>Монтаж на метален стълб 4м общо 5м (Ф108/89/60)</t>
  </si>
  <si>
    <t>Монтаж на въже стоманено поцинковано с аксесоари f=4mm</t>
  </si>
  <si>
    <t>Трасиране на кабелна линия</t>
  </si>
  <si>
    <t>Направа на изкоп 0,7/0,8</t>
  </si>
  <si>
    <t>Зариване на изкоп 0,7/0,8</t>
  </si>
  <si>
    <t>Трамбоване на изкоп 0,7/0,8</t>
  </si>
  <si>
    <t>Рязане на асфалт</t>
  </si>
  <si>
    <t>Разкърване на асфалтова настилка</t>
  </si>
  <si>
    <t>м2</t>
  </si>
  <si>
    <t>Възстановяване на асфалтова настилка</t>
  </si>
  <si>
    <t>Направа на пясъчно легло</t>
  </si>
  <si>
    <t>м3</t>
  </si>
  <si>
    <t>Полагане в изкоп на гофрирана тръба ф50</t>
  </si>
  <si>
    <t>Полагане в изкоп на ПЕ тръба PN6 ф40</t>
  </si>
  <si>
    <t>Направа на кабелна шахта единична</t>
  </si>
  <si>
    <t>Полагане в тръбна мрежа на Оптичен кабел 4 влакна SM</t>
  </si>
  <si>
    <t>Направа на изкоп за фундамент на стълб</t>
  </si>
  <si>
    <t>Изграждане на фундамент за стълб, включително армиране</t>
  </si>
  <si>
    <t>Направа на изкоп за единична кабелна шахта</t>
  </si>
  <si>
    <t>Направа на отвор за преминаване към шахта</t>
  </si>
  <si>
    <t>Натоварване, разтоварване и извозване на строителни отпадъци до депо</t>
  </si>
  <si>
    <t>Сума СМР /лв./ без ДДС:</t>
  </si>
  <si>
    <t>ІІ</t>
  </si>
  <si>
    <t>ДОСТАВКА НА МАТЕРИАЛИ</t>
  </si>
  <si>
    <t>Видове материали</t>
  </si>
  <si>
    <t>Общо /лв./ без ДДС</t>
  </si>
  <si>
    <t xml:space="preserve"> Доставка на СВТ кабел 2 х 1 </t>
  </si>
  <si>
    <t>Доставка на оптичен пачкорд (шнур) SC/PC - SC/PC SM 3.0mm, L=1m</t>
  </si>
  <si>
    <t>Доставка на метално табло 30/40/20</t>
  </si>
  <si>
    <t>Доставка на адаптор (с изведени кабели) за захранване на камери, 12Vdc- 3А</t>
  </si>
  <si>
    <t>Доставка на влагозащитна кутия</t>
  </si>
  <si>
    <t>Доставка на метален стълб 4м общо 5м (Ф108/89/60)</t>
  </si>
  <si>
    <t xml:space="preserve">Доставка на метална тръба - гофрирана за кабелна защита с изолация
D*вътр: 14 мм 
Покритие: PVC 
D*външ: 18 мм </t>
  </si>
  <si>
    <t xml:space="preserve">Доставка на метална тръба - гофрирана за кабелна защита с изолация
D*вътр: 18 мм 
Покритие: PVC 
D*външ: 22 мм </t>
  </si>
  <si>
    <t xml:space="preserve">Доставка на метална тръба - гофрирана за кабелна защита с изолация
D*вътр: 26 мм 
Покритие: PVC 
D*външ: 31 мм </t>
  </si>
  <si>
    <t>Доставка на въже стоманено поцинковано с аксесоари f=4mm</t>
  </si>
  <si>
    <t>Доставка на пясък за пясъчно легло</t>
  </si>
  <si>
    <t>Доставка на гофрирана тръба ф50</t>
  </si>
  <si>
    <t>Доставка на ПЕ тръба PN6 ф40</t>
  </si>
  <si>
    <t>Доставка на материали за кабелна шахта единична</t>
  </si>
  <si>
    <t>Доставка на капак от полимербетон 125kN за единична шахта</t>
  </si>
  <si>
    <t>Доставка на Оптичен кабел 4 влакна SM</t>
  </si>
  <si>
    <t>Общо материали /лв./ без ДДС:</t>
  </si>
  <si>
    <t>ІІІ.</t>
  </si>
  <si>
    <t>ДЕЙНОСТИ ПО ВИДЕОНАБЛЮДЕНИЕТО</t>
  </si>
  <si>
    <t>No</t>
  </si>
  <si>
    <t>Описание на оборудването / услугата</t>
  </si>
  <si>
    <t>Мярка</t>
  </si>
  <si>
    <t>Брой</t>
  </si>
  <si>
    <t>Ед.цена (без ДДС)</t>
  </si>
  <si>
    <t>Общо      (без ДДС)</t>
  </si>
  <si>
    <t>I</t>
  </si>
  <si>
    <t>бр.</t>
  </si>
  <si>
    <t xml:space="preserve"> II </t>
  </si>
  <si>
    <t>IT настройка</t>
  </si>
  <si>
    <t xml:space="preserve">III </t>
  </si>
  <si>
    <t>Обучение</t>
  </si>
  <si>
    <t xml:space="preserve">IV </t>
  </si>
  <si>
    <t xml:space="preserve"> Изграждане </t>
  </si>
  <si>
    <t>Доставка на 1.3 MP високоскоростна IP куполна камера, 20х оптично увеличение, 16x цифрово увеличение, 1/3" CMOS сензор, инфрачервено осветление до 100м, 1280x960 с 25 кад/сек, 720p с 25 кад/сек, Day&amp;Night с механичен IR филтър, 0.05 Lux в цветен режим, 0.005 Lux в черно-бял режим, D-WDR, Ultra DNR - 2D/3D шумов филтър, BLC,
HLC, ATW, AGC, Pan 360 , Tilt -15º~90, вграден Web сървър, H.264, MJPEG, Dual streaming, IP/TCP, UDP, ICMP, HTTP, FTP, DHCP, 1 аудио вход/ изход, 2 aлармени входа, 1 алармени изход, 255 Presets, слот за microSD карта, за външен монтаж, IP66, термостатиран кожух с отопление и стойка, безплатен софтуер за запис на 1000 камери, наблюдение през мобилен телефон, аналогов видео изход за настройки, ONVIF S, 24VAC, 23W.</t>
  </si>
  <si>
    <t>Монтаж на 1.3 MP високоскоростна IP куполна камера, 20х оптично увеличение, 16x цифрово увеличение, 1/3" CMOS сензор, инфрачервено осветление до 100м, 1280x960 с 25 кад/сек, 720p с 25 кад/сек, Day&amp;Night с механичен IR филтър, 0.05 Lux в цветен режим, 0.005 Lux в черно-бял режим, D-WDR, Ultra DNR - 2D/3D шумов филтър, BLC,
HLC, ATW, AGC, Pan 360 , Tilt -15º~90, вграден Web сървър, H.264, MJPEG, Dual streaming, IP/TCP, UDP, ICMP, HTTP, FTP, DHCP, 1 аудио вход/ изход, 2 aлармени входа, 1 алармени изход, 255 Presets, слот за microSD карта, за външен монтаж, IP66, термостатиран кожух с отопление и стойка, безплатен софтуер за запис на 1000 камери, наблюдение през мобилен телефон, аналогов видео изход за настройки, ONVIF S, 24VAC, 23W.</t>
  </si>
  <si>
    <t>Доставка на 1.3 мегапикселова IP водоустойчива Day&amp;Night камера с инфрачервено осветление до 30 метра, 1280х960 с 25 кад/сек, 1/3” CMOS сензор, моторизиран варифокален обектив 2.8-12мм, дистанционно управление на фокус и зум, c механичен IR филтър 0.01 Lux в цветен режим, 0 Lux в черно-бял режим (IR on), 3D шумов филтър,
D-WDR, BLC, AWB, AGC, H.264, MJPEG, IP/TCP, HTTP, FTP, DHCP, наблюдение през моб. телефон, 2 алармени входа и 1 изход, безплатен софтуер за запис на 1000 камери, за външен монтаж, IP66, PoE,12VDC, 5W, слот micro SD карта.</t>
  </si>
  <si>
    <t>Монтаж на 1.3 мегапикселова IP водоустойчива Day&amp;Night камера с инфрачервено осветление до 30 метра, 1280х960 с 25 кад/сек, 1/3” CMOS сензор, моторизиран варифокален обектив 2.8-12мм, дистанционно управление на фокус и зум, c механичен IR филтър 0.01 Lux в цветен режим, 0 Lux в черно-бял режим (IR on), 3D шумов филтър,
D-WDR, BLC, AWB, AGC, H.264, MJPEG, IP/TCP, HTTP, FTP, DHCP, наблюдение през моб. телефон, 2 алармени входа и 1 изход, безплатен софтуер за запис на 1000 камери, за външен монтаж, IP66, PoE,12VDC, 5W, слот micro SD карта.</t>
  </si>
  <si>
    <t>Доставка на 1 мегапикселова IP водоустойчива Day&amp;Night камера с инфрачервено осветление до 30м. 1280х720 с 25 кад/сек, 1/4” CMOS сензор, обектив 3.6мм, с механичен IR филтър, 0.1 Lux в цветен, 0 Lux в ч/б режим (IR on), 3DNR, AWB, AGC, BLC, H.264, MJPEG, dual streams, IP/TCP, HTTP, FTP, DHCP, наблюдение през мобилен телефон, безплатен софтуер за запис на 1000 камери, ONVIF S, за външен монтаж, IP66, PoE, 12VDC, 6.5W.</t>
  </si>
  <si>
    <t>Монтаж на 1 мегапикселова IP водоустойчива Day&amp;Night камера с инфрачервено осветление до 30м. 1280х720 с 25 кад/сек, 1/4” CMOS сензор, обектив 3.6мм, с механичен IR филтър, 0.1 Lux в цветен, 0 Lux в ч/б режим (IR on), 3DNR, AWB, AGC, BLC, H.264, MJPEG, dual streams, IP/TCP, HTTP, FTP, DHCP, наблюдение през мобилен телефон, безплатен софтуер за запис на 1000 камери, ONVIF S, за външен монтаж, IP66, PoE, 12VDC, 6.5W.</t>
  </si>
  <si>
    <t xml:space="preserve">Доставка на 64-канален мрежови видeoрекордер (NVR), работи с камери с резолюция до 2MP, съвместим с IP камери, вграден Web сървър,
H.264, MJPEG, max. bandwidth 192mbps общо за всички канали, синхронизиран плейбек на 16 канала едновре-менно, предалармен и следалармен запис, търсене по дата/час/ събитие, мониторинг чрез CMS viewer и наблюдение през мобилен телефон, до 2 SATA HDD (до 2x4TB), 2 USB, VGA/HDMI изходи, 8 алармени входа, 3 алармени изхода, Е-мейл известяване при аларма, детекция на движение, аларма при загуба на видео сигнал, управление на PTZ камери, RS232, RS485, до 128 дистанционни потребителя едновременно, контрол с мишка или дистанционно, ONVIF 2.0, размери 375x285x50mm, 12VDC, 60W. * Без твърд диск. </t>
  </si>
  <si>
    <t xml:space="preserve">Монтаж на 64-канален мрежови видeoрекордер (NVR), работи с камери с резолюция до 2MP, съвместим с IP камери, вграден Web сървър,
H.264, MJPEG, max. bandwidth 192mbps общо за всички канали, синхронизиран плейбек на 16 канала едновре-менно, предалармен и следалармен запис, търсене по дата/час/ събитие, мониторинг чрез CMS viewer и наблюдение през мобилен телефон, до 2 SATA HDD (до 2x4TB), 2 USB, VGA/HDMI изходи, 8 алармени входа, 3 алармени изхода, Е-мейл известяване при аларма, детекция на движение, аларма при загуба на видео сигнал, управление на PTZ камери, RS232, RS485, до 128 дистанционни потребителя едновременно, контрол с мишка или дистанционно, ONVIF 2.0, размери 375x285x50mm, 12VDC, 60W. * Без твърд диск. </t>
  </si>
  <si>
    <t>Доставка на HDD 4TB SATAIII 7200rpm 64MB for DVR/Surveillance</t>
  </si>
  <si>
    <t>Доставка на Компютърна конфигурация
Процесор минимум двуядрен на 3.40GHz
RAM 2x4GB DDR3
HDD 1000GB Serial ATA II-300
Video card 2GB DDR5
DVD RW
Монитор: 23.6'' , 1920x1080, 2ms, 300 cd/m2, 10000000:1</t>
  </si>
  <si>
    <t>Доставка на операционна система за компютърна конфигурация</t>
  </si>
  <si>
    <t>Доставка на комплект 2x Медия Конвертори 100Mbps, MTU1600,
 BIDI, SC, 20km 
1 бр. Медия Конвертор MTB1S-20 100Mbps, MTU1600, BIDI, SC, Tx1310/Rx1550, 20km
1 бр. Медия Конвертор MTB2S-20 100Mbps, MTU1600, BIDI, SC, Tx1550/Rx1310, 20km</t>
  </si>
  <si>
    <t>Монтаж на комплект 2x Медия Конвертори 100Mbps, MTU1600,
 BIDI, SC, 20km 
1 бр. Медия Конвертор MTB1S-20 100Mbps, MTU1600, BIDI, SC, Tx1310/Rx1550, 20km
1 бр. Медия Конвертор MTB2S-20 100Mbps, MTU1600, BIDI, SC, Tx1550/Rx1310, 20km</t>
  </si>
  <si>
    <t>Доставка на Termination Box
Изработена от ударо и UV устойчива пластмаса
1 вход и 4 изхода, до 4 FTTH връзки
За монтаж на стена, Ключ за заключване на кутията
Размери: ширина 140mm; височина 40mm; дължина 213mm</t>
  </si>
  <si>
    <t>Монтаж на Termination Box
Изработена от ударо и UV устойчива пластмаса
1 вход и 4 изхода, до 4 FTTH връзки
За монтаж на стена, Ключ за заключване на кутията
Размери: ширина 140mm; височина 40mm; дължина 213mm</t>
  </si>
  <si>
    <t>Доставка на UPS
Capacity 2000 VA / 1200W
Voltage 110/120 VAC or 220/230/240 VAC
C Voltage Regulation (Batt. Mode) +/- 10%
Transfer Time - Typical 2-6 ms, 10 ms max. 
Waveform (Batt. Mode) - Simulated Sine Wave
Battery type - 12V/9AH x 2
Backup Time (One PC load@120W) 30 min.
Typical Recharge Time - 4-6 hours recover to 90% capacity</t>
  </si>
  <si>
    <t>Доставка на SWITCH - 16 port 
16 10/100Mbps ports, Full/half duplex support for each port
MDI uplink port for easy expansion, Auto-learning of network configuration, Flow control in full duplex mode for protection against data loss, Back pressure in half duplex mode
RAM buffer dynamically allocated for each port</t>
  </si>
  <si>
    <t>Доставка на SWITCH - 8 port 
8 port RJ-45, 10/100M auto-negotiation, Supports IEEE 802.3x full duplex flow control, Supports MAC self-learning dynamic LED indicators захранващо напрежение: 5 - 15VDC, супер ниска консумация на празен ход - 30mA (при 12VDC), консумация на порт 15mA (при 12VDC), Импулсно захранване: 100-240V AC/7,5V DC; 1000mA</t>
  </si>
  <si>
    <t>Доставка на метален шкаф
19“ 15U D=400MM SOHO TYPE
19" предни шини
Сваляем заден панел
Вход на кабелите отзад, отдолу и отгоре
Вентилационни отвори отгоре</t>
  </si>
  <si>
    <t>Монтаж на метален шкаф
19“ 15U D=400MM SOHO TYPE
19" предни шини
Сваляем заден панел
Вход на кабелите отзад, отдолу и отгоре
Вентилационни отвори отгоре</t>
  </si>
  <si>
    <t>Монтаж на адаптор (с изведени кабели) за захранване на камери, 12Vdc- 3А</t>
  </si>
  <si>
    <t>Монтаж на влагозащитена кутия</t>
  </si>
  <si>
    <t>72 часови проби</t>
  </si>
  <si>
    <t>Стойност без ДДС</t>
  </si>
  <si>
    <t>Полагане на кабел FTP Cat5E</t>
  </si>
  <si>
    <t>Доставка на кабел FTP Cat5E</t>
  </si>
  <si>
    <t>Изготвяне на идеен проект</t>
  </si>
  <si>
    <t>Обща стойност за Изграждане на система за видеонаблюдение на обекти на „СТОЛИЧЕН АВТОТРАНСПОРТ“ ЕАД - поделение Дружба без ДДС</t>
  </si>
  <si>
    <t>Приложение № 6.2</t>
  </si>
  <si>
    <t xml:space="preserve">Допълнително възникнали и непредвидени видове работи в размер на 5 % от цената на строително – монтажни работи. </t>
  </si>
  <si>
    <t>Обща сума на СМР:</t>
  </si>
</sst>
</file>

<file path=xl/styles.xml><?xml version="1.0" encoding="utf-8"?>
<styleSheet xmlns="http://schemas.openxmlformats.org/spreadsheetml/2006/main">
  <numFmts count="4">
    <numFmt numFmtId="164" formatCode="0.0"/>
    <numFmt numFmtId="165" formatCode="#,##0.00\ &quot;лв&quot;"/>
    <numFmt numFmtId="166" formatCode="#,##0.00\ &quot;лв.&quot;"/>
    <numFmt numFmtId="167" formatCode="_-* #,##0.00\ [$лв-402]_-;\-* #,##0.00\ [$лв-402]_-;_-* &quot;-&quot;??\ [$лв-402]_-;_-@_-"/>
  </numFmts>
  <fonts count="7"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14"/>
      <name val="Tahoma"/>
      <family val="2"/>
      <charset val="204"/>
    </font>
    <font>
      <b/>
      <u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Tahoma"/>
      <family val="2"/>
      <charset val="204"/>
    </font>
    <font>
      <b/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2" fillId="0" borderId="0" xfId="0" applyFont="1"/>
    <xf numFmtId="0" fontId="1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1" fontId="4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wrapText="1"/>
    </xf>
    <xf numFmtId="0" fontId="4" fillId="0" borderId="2" xfId="0" applyFont="1" applyBorder="1" applyAlignment="1">
      <alignment horizontal="center" vertical="center"/>
    </xf>
    <xf numFmtId="164" fontId="4" fillId="0" borderId="2" xfId="0" applyNumberFormat="1" applyFont="1" applyBorder="1" applyAlignment="1">
      <alignment horizontal="center" vertical="center"/>
    </xf>
    <xf numFmtId="165" fontId="4" fillId="0" borderId="2" xfId="0" applyNumberFormat="1" applyFont="1" applyBorder="1" applyAlignment="1">
      <alignment horizontal="center" vertical="center"/>
    </xf>
    <xf numFmtId="166" fontId="4" fillId="0" borderId="2" xfId="0" applyNumberFormat="1" applyFont="1" applyBorder="1" applyAlignment="1">
      <alignment horizontal="center" vertical="center"/>
    </xf>
    <xf numFmtId="165" fontId="5" fillId="0" borderId="0" xfId="0" applyNumberFormat="1" applyFont="1" applyBorder="1" applyAlignment="1">
      <alignment horizontal="center" vertical="center"/>
    </xf>
    <xf numFmtId="165" fontId="2" fillId="0" borderId="0" xfId="0" applyNumberFormat="1" applyFont="1"/>
    <xf numFmtId="164" fontId="4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vertical="top" wrapText="1"/>
    </xf>
    <xf numFmtId="164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center" wrapText="1"/>
    </xf>
    <xf numFmtId="0" fontId="2" fillId="0" borderId="0" xfId="0" applyFont="1" applyBorder="1"/>
    <xf numFmtId="165" fontId="2" fillId="0" borderId="0" xfId="0" applyNumberFormat="1" applyFont="1" applyBorder="1"/>
    <xf numFmtId="0" fontId="4" fillId="0" borderId="0" xfId="0" applyFont="1" applyBorder="1" applyAlignment="1">
      <alignment horizontal="center" vertical="top" wrapText="1"/>
    </xf>
    <xf numFmtId="0" fontId="4" fillId="0" borderId="0" xfId="0" applyFont="1" applyBorder="1" applyAlignment="1">
      <alignment wrapText="1"/>
    </xf>
    <xf numFmtId="165" fontId="4" fillId="0" borderId="0" xfId="0" applyNumberFormat="1" applyFont="1" applyBorder="1" applyAlignment="1">
      <alignment horizontal="center"/>
    </xf>
    <xf numFmtId="166" fontId="4" fillId="0" borderId="0" xfId="0" applyNumberFormat="1" applyFont="1" applyBorder="1"/>
    <xf numFmtId="166" fontId="1" fillId="0" borderId="2" xfId="0" applyNumberFormat="1" applyFont="1" applyBorder="1"/>
    <xf numFmtId="0" fontId="4" fillId="0" borderId="0" xfId="0" applyFont="1" applyBorder="1" applyAlignment="1">
      <alignment horizontal="center"/>
    </xf>
    <xf numFmtId="0" fontId="1" fillId="0" borderId="0" xfId="0" applyFont="1" applyBorder="1" applyAlignment="1">
      <alignment horizontal="right" vertical="center" wrapText="1"/>
    </xf>
    <xf numFmtId="166" fontId="1" fillId="0" borderId="0" xfId="0" applyNumberFormat="1" applyFont="1" applyBorder="1"/>
    <xf numFmtId="0" fontId="4" fillId="0" borderId="2" xfId="0" applyFont="1" applyBorder="1" applyAlignment="1">
      <alignment horizontal="center" vertical="center" wrapText="1"/>
    </xf>
    <xf numFmtId="4" fontId="2" fillId="0" borderId="0" xfId="0" applyNumberFormat="1" applyFont="1" applyBorder="1"/>
    <xf numFmtId="164" fontId="4" fillId="0" borderId="2" xfId="0" applyNumberFormat="1" applyFont="1" applyBorder="1" applyAlignment="1">
      <alignment horizontal="center" vertical="top" wrapText="1"/>
    </xf>
    <xf numFmtId="0" fontId="4" fillId="0" borderId="2" xfId="0" applyFont="1" applyBorder="1" applyAlignment="1">
      <alignment horizontal="justify" vertical="center" wrapText="1"/>
    </xf>
    <xf numFmtId="0" fontId="1" fillId="0" borderId="0" xfId="0" applyFont="1" applyAlignment="1">
      <alignment horizontal="left" vertical="top"/>
    </xf>
    <xf numFmtId="0" fontId="4" fillId="0" borderId="0" xfId="0" applyFont="1" applyAlignment="1">
      <alignment horizontal="left" vertical="top"/>
    </xf>
    <xf numFmtId="0" fontId="4" fillId="0" borderId="0" xfId="0" applyFont="1" applyAlignment="1">
      <alignment vertical="top"/>
    </xf>
    <xf numFmtId="167" fontId="4" fillId="0" borderId="0" xfId="0" applyNumberFormat="1" applyFont="1" applyAlignment="1">
      <alignment vertical="top"/>
    </xf>
    <xf numFmtId="0" fontId="3" fillId="0" borderId="0" xfId="0" applyFont="1" applyAlignment="1">
      <alignment horizontal="left" vertical="top"/>
    </xf>
    <xf numFmtId="0" fontId="1" fillId="2" borderId="7" xfId="0" applyFont="1" applyFill="1" applyBorder="1" applyAlignment="1">
      <alignment horizontal="left" vertical="top" wrapText="1"/>
    </xf>
    <xf numFmtId="0" fontId="1" fillId="2" borderId="8" xfId="0" applyFont="1" applyFill="1" applyBorder="1" applyAlignment="1">
      <alignment horizontal="left" vertical="top" wrapText="1"/>
    </xf>
    <xf numFmtId="0" fontId="1" fillId="2" borderId="7" xfId="0" applyFont="1" applyFill="1" applyBorder="1" applyAlignment="1">
      <alignment horizontal="center" vertical="top" wrapText="1"/>
    </xf>
    <xf numFmtId="0" fontId="1" fillId="2" borderId="9" xfId="0" applyFont="1" applyFill="1" applyBorder="1" applyAlignment="1">
      <alignment horizontal="center" vertical="top" wrapText="1"/>
    </xf>
    <xf numFmtId="167" fontId="1" fillId="2" borderId="7" xfId="0" applyNumberFormat="1" applyFont="1" applyFill="1" applyBorder="1" applyAlignment="1">
      <alignment horizontal="center" vertical="top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left" vertical="top" wrapText="1"/>
    </xf>
    <xf numFmtId="0" fontId="1" fillId="0" borderId="10" xfId="0" applyFont="1" applyFill="1" applyBorder="1" applyAlignment="1">
      <alignment horizontal="center" vertical="top" wrapText="1"/>
    </xf>
    <xf numFmtId="0" fontId="4" fillId="0" borderId="12" xfId="0" applyFont="1" applyFill="1" applyBorder="1" applyAlignment="1">
      <alignment horizontal="center" vertical="top" wrapText="1"/>
    </xf>
    <xf numFmtId="167" fontId="4" fillId="2" borderId="12" xfId="0" applyNumberFormat="1" applyFont="1" applyFill="1" applyBorder="1" applyAlignment="1">
      <alignment horizontal="right" vertical="top" wrapText="1"/>
    </xf>
    <xf numFmtId="0" fontId="1" fillId="0" borderId="10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left" vertical="top"/>
    </xf>
    <xf numFmtId="0" fontId="1" fillId="0" borderId="10" xfId="0" applyFont="1" applyFill="1" applyBorder="1" applyAlignment="1">
      <alignment horizontal="center" vertical="top"/>
    </xf>
    <xf numFmtId="0" fontId="1" fillId="0" borderId="12" xfId="0" applyFont="1" applyFill="1" applyBorder="1" applyAlignment="1">
      <alignment horizontal="center" vertical="top" wrapText="1"/>
    </xf>
    <xf numFmtId="0" fontId="1" fillId="0" borderId="7" xfId="0" applyFont="1" applyFill="1" applyBorder="1" applyAlignment="1">
      <alignment horizontal="center" vertical="center"/>
    </xf>
    <xf numFmtId="0" fontId="4" fillId="0" borderId="11" xfId="0" applyFont="1" applyBorder="1" applyAlignment="1">
      <alignment horizontal="left" vertical="top" wrapText="1"/>
    </xf>
    <xf numFmtId="0" fontId="4" fillId="0" borderId="12" xfId="0" applyFont="1" applyFill="1" applyBorder="1" applyAlignment="1">
      <alignment horizontal="center" vertical="center" wrapText="1"/>
    </xf>
    <xf numFmtId="167" fontId="4" fillId="2" borderId="7" xfId="0" applyNumberFormat="1" applyFont="1" applyFill="1" applyBorder="1" applyAlignment="1">
      <alignment horizontal="center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14" xfId="0" applyFont="1" applyBorder="1" applyAlignment="1">
      <alignment vertical="top" wrapText="1"/>
    </xf>
    <xf numFmtId="0" fontId="4" fillId="0" borderId="16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left" vertical="top" wrapText="1"/>
    </xf>
    <xf numFmtId="0" fontId="4" fillId="0" borderId="16" xfId="0" applyNumberFormat="1" applyFont="1" applyFill="1" applyBorder="1" applyAlignment="1">
      <alignment horizontal="left" vertical="top" wrapText="1"/>
    </xf>
    <xf numFmtId="167" fontId="1" fillId="0" borderId="7" xfId="0" applyNumberFormat="1" applyFont="1" applyBorder="1" applyAlignment="1">
      <alignment vertical="top" wrapText="1"/>
    </xf>
    <xf numFmtId="167" fontId="1" fillId="0" borderId="0" xfId="0" applyNumberFormat="1" applyFont="1" applyBorder="1" applyAlignment="1">
      <alignment vertical="top"/>
    </xf>
    <xf numFmtId="167" fontId="4" fillId="2" borderId="7" xfId="0" applyNumberFormat="1" applyFont="1" applyFill="1" applyBorder="1" applyAlignment="1">
      <alignment horizontal="center" vertical="center" wrapText="1"/>
    </xf>
    <xf numFmtId="167" fontId="4" fillId="2" borderId="13" xfId="0" applyNumberFormat="1" applyFont="1" applyFill="1" applyBorder="1" applyAlignment="1">
      <alignment horizontal="center" vertical="center" wrapText="1"/>
    </xf>
    <xf numFmtId="167" fontId="4" fillId="0" borderId="7" xfId="0" applyNumberFormat="1" applyFont="1" applyFill="1" applyBorder="1" applyAlignment="1">
      <alignment horizontal="center" vertical="center" wrapText="1"/>
    </xf>
    <xf numFmtId="167" fontId="4" fillId="2" borderId="12" xfId="0" applyNumberFormat="1" applyFont="1" applyFill="1" applyBorder="1" applyAlignment="1">
      <alignment horizontal="center" vertical="center" wrapText="1"/>
    </xf>
    <xf numFmtId="167" fontId="4" fillId="2" borderId="0" xfId="0" applyNumberFormat="1" applyFont="1" applyFill="1" applyBorder="1" applyAlignment="1">
      <alignment horizontal="center" vertical="center" wrapText="1"/>
    </xf>
    <xf numFmtId="167" fontId="4" fillId="2" borderId="15" xfId="0" applyNumberFormat="1" applyFont="1" applyFill="1" applyBorder="1" applyAlignment="1">
      <alignment horizontal="center" vertical="center" wrapText="1"/>
    </xf>
    <xf numFmtId="167" fontId="4" fillId="2" borderId="9" xfId="0" applyNumberFormat="1" applyFont="1" applyFill="1" applyBorder="1" applyAlignment="1">
      <alignment horizontal="center" vertical="center" wrapText="1"/>
    </xf>
    <xf numFmtId="167" fontId="6" fillId="0" borderId="7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4" fontId="4" fillId="0" borderId="0" xfId="0" applyNumberFormat="1" applyFont="1" applyAlignment="1">
      <alignment horizontal="right" vertical="center"/>
    </xf>
    <xf numFmtId="4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4" fillId="3" borderId="0" xfId="0" applyFont="1" applyFill="1" applyAlignment="1">
      <alignment horizontal="center" vertical="center"/>
    </xf>
    <xf numFmtId="0" fontId="1" fillId="3" borderId="0" xfId="0" applyFont="1" applyFill="1" applyAlignment="1">
      <alignment vertical="center" wrapText="1"/>
    </xf>
    <xf numFmtId="4" fontId="4" fillId="3" borderId="0" xfId="0" applyNumberFormat="1" applyFont="1" applyFill="1" applyAlignment="1">
      <alignment horizontal="right" vertical="center"/>
    </xf>
    <xf numFmtId="0" fontId="1" fillId="0" borderId="8" xfId="0" applyFont="1" applyBorder="1" applyAlignment="1">
      <alignment horizontal="right" vertical="top" wrapText="1"/>
    </xf>
    <xf numFmtId="0" fontId="1" fillId="0" borderId="16" xfId="0" applyFont="1" applyBorder="1" applyAlignment="1">
      <alignment horizontal="right" vertical="top" wrapText="1"/>
    </xf>
    <xf numFmtId="0" fontId="1" fillId="0" borderId="9" xfId="0" applyFont="1" applyBorder="1" applyAlignment="1">
      <alignment horizontal="right" vertical="top" wrapText="1"/>
    </xf>
    <xf numFmtId="0" fontId="1" fillId="0" borderId="0" xfId="0" applyFont="1" applyBorder="1" applyAlignment="1">
      <alignment horizontal="center" wrapText="1"/>
    </xf>
    <xf numFmtId="0" fontId="1" fillId="0" borderId="4" xfId="0" applyFont="1" applyBorder="1" applyAlignment="1">
      <alignment horizontal="right" vertical="center" wrapText="1"/>
    </xf>
    <xf numFmtId="0" fontId="1" fillId="0" borderId="6" xfId="0" applyFont="1" applyBorder="1" applyAlignment="1">
      <alignment horizontal="right" vertical="center" wrapText="1"/>
    </xf>
    <xf numFmtId="0" fontId="1" fillId="0" borderId="5" xfId="0" applyFont="1" applyBorder="1" applyAlignment="1">
      <alignment horizontal="right" vertical="center" wrapText="1"/>
    </xf>
    <xf numFmtId="0" fontId="1" fillId="0" borderId="8" xfId="0" applyFont="1" applyBorder="1" applyAlignment="1">
      <alignment horizontal="right" vertical="top"/>
    </xf>
    <xf numFmtId="0" fontId="1" fillId="0" borderId="16" xfId="0" applyFont="1" applyBorder="1" applyAlignment="1">
      <alignment horizontal="right" vertical="top"/>
    </xf>
    <xf numFmtId="0" fontId="1" fillId="0" borderId="9" xfId="0" applyFont="1" applyBorder="1" applyAlignment="1">
      <alignment horizontal="right" vertical="top"/>
    </xf>
    <xf numFmtId="0" fontId="6" fillId="0" borderId="8" xfId="0" applyFont="1" applyBorder="1" applyAlignment="1">
      <alignment horizontal="center" vertical="top" wrapText="1"/>
    </xf>
    <xf numFmtId="0" fontId="6" fillId="0" borderId="16" xfId="0" applyFont="1" applyBorder="1" applyAlignment="1">
      <alignment horizontal="center" vertical="top" wrapText="1"/>
    </xf>
    <xf numFmtId="0" fontId="6" fillId="0" borderId="9" xfId="0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C97"/>
  <sheetViews>
    <sheetView tabSelected="1" topLeftCell="A94" zoomScale="90" zoomScaleNormal="100" workbookViewId="0">
      <selection activeCell="A35" sqref="A35:XFD35"/>
    </sheetView>
  </sheetViews>
  <sheetFormatPr defaultRowHeight="18"/>
  <cols>
    <col min="1" max="1" width="7.42578125" style="1" customWidth="1"/>
    <col min="2" max="2" width="66.28515625" style="1" customWidth="1"/>
    <col min="3" max="3" width="11.85546875" style="1" customWidth="1"/>
    <col min="4" max="4" width="13.7109375" style="1" customWidth="1"/>
    <col min="5" max="5" width="21" style="1" customWidth="1"/>
    <col min="6" max="6" width="19.5703125" style="1" customWidth="1"/>
    <col min="7" max="9" width="9.140625" style="1"/>
    <col min="10" max="10" width="15.42578125" style="1" customWidth="1"/>
    <col min="11" max="11" width="10.85546875" style="1" customWidth="1"/>
    <col min="12" max="12" width="13.140625" style="1" bestFit="1" customWidth="1"/>
    <col min="13" max="16384" width="9.140625" style="1"/>
  </cols>
  <sheetData>
    <row r="1" spans="1:12">
      <c r="A1" s="84" t="s">
        <v>0</v>
      </c>
      <c r="B1" s="84"/>
      <c r="C1" s="84"/>
      <c r="D1" s="84"/>
      <c r="E1" s="84"/>
      <c r="F1" s="84"/>
    </row>
    <row r="2" spans="1:12">
      <c r="A2" s="84"/>
      <c r="B2" s="84"/>
      <c r="C2" s="84"/>
      <c r="D2" s="84"/>
      <c r="E2" s="84"/>
      <c r="F2" s="84"/>
    </row>
    <row r="3" spans="1:12">
      <c r="A3" s="2"/>
      <c r="B3" s="2"/>
      <c r="C3" s="2"/>
      <c r="D3" s="2"/>
      <c r="E3" s="2"/>
      <c r="F3" s="2" t="s">
        <v>103</v>
      </c>
    </row>
    <row r="4" spans="1:12">
      <c r="A4" s="3" t="s">
        <v>1</v>
      </c>
      <c r="B4" s="4" t="s">
        <v>2</v>
      </c>
      <c r="C4" s="5"/>
      <c r="D4" s="5"/>
      <c r="E4" s="5"/>
      <c r="F4" s="5"/>
    </row>
    <row r="5" spans="1:12">
      <c r="A5" s="5"/>
      <c r="B5" s="5"/>
      <c r="C5" s="5"/>
      <c r="D5" s="5"/>
      <c r="E5" s="5"/>
      <c r="F5" s="5"/>
    </row>
    <row r="6" spans="1:12" ht="37.5" customHeight="1">
      <c r="A6" s="6" t="s">
        <v>3</v>
      </c>
      <c r="B6" s="6" t="s">
        <v>4</v>
      </c>
      <c r="C6" s="6" t="s">
        <v>5</v>
      </c>
      <c r="D6" s="6" t="s">
        <v>6</v>
      </c>
      <c r="E6" s="6" t="s">
        <v>7</v>
      </c>
      <c r="F6" s="7" t="s">
        <v>8</v>
      </c>
    </row>
    <row r="7" spans="1:12">
      <c r="A7" s="8">
        <v>1</v>
      </c>
      <c r="B7" s="9" t="s">
        <v>9</v>
      </c>
      <c r="C7" s="10" t="s">
        <v>10</v>
      </c>
      <c r="D7" s="11">
        <v>1400</v>
      </c>
      <c r="E7" s="12"/>
      <c r="F7" s="13"/>
      <c r="J7" s="14"/>
      <c r="L7" s="15"/>
    </row>
    <row r="8" spans="1:12">
      <c r="A8" s="8">
        <v>2</v>
      </c>
      <c r="B8" s="9" t="s">
        <v>11</v>
      </c>
      <c r="C8" s="10" t="s">
        <v>12</v>
      </c>
      <c r="D8" s="16">
        <v>6</v>
      </c>
      <c r="E8" s="12"/>
      <c r="F8" s="13"/>
      <c r="J8" s="14"/>
      <c r="L8" s="15"/>
    </row>
    <row r="9" spans="1:12" ht="78.75">
      <c r="A9" s="8">
        <v>3</v>
      </c>
      <c r="B9" s="17" t="s">
        <v>13</v>
      </c>
      <c r="C9" s="10" t="s">
        <v>10</v>
      </c>
      <c r="D9" s="18">
        <v>300</v>
      </c>
      <c r="E9" s="12"/>
      <c r="F9" s="13"/>
      <c r="J9" s="14"/>
      <c r="L9" s="15"/>
    </row>
    <row r="10" spans="1:12" ht="78.75">
      <c r="A10" s="8">
        <v>4</v>
      </c>
      <c r="B10" s="17" t="s">
        <v>14</v>
      </c>
      <c r="C10" s="10" t="s">
        <v>10</v>
      </c>
      <c r="D10" s="16">
        <v>700</v>
      </c>
      <c r="E10" s="12"/>
      <c r="F10" s="13"/>
      <c r="J10" s="14"/>
      <c r="L10" s="15"/>
    </row>
    <row r="11" spans="1:12" ht="78.75">
      <c r="A11" s="8">
        <v>5</v>
      </c>
      <c r="B11" s="19" t="s">
        <v>15</v>
      </c>
      <c r="C11" s="10" t="s">
        <v>10</v>
      </c>
      <c r="D11" s="16">
        <v>400</v>
      </c>
      <c r="E11" s="12"/>
      <c r="F11" s="13"/>
      <c r="J11" s="14"/>
      <c r="L11" s="15"/>
    </row>
    <row r="12" spans="1:12">
      <c r="A12" s="8">
        <v>6</v>
      </c>
      <c r="B12" s="9" t="s">
        <v>16</v>
      </c>
      <c r="C12" s="10" t="s">
        <v>12</v>
      </c>
      <c r="D12" s="11">
        <v>1</v>
      </c>
      <c r="E12" s="12"/>
      <c r="F12" s="13"/>
      <c r="J12" s="14"/>
      <c r="L12" s="15"/>
    </row>
    <row r="13" spans="1:12">
      <c r="A13" s="8">
        <v>7</v>
      </c>
      <c r="B13" s="17" t="s">
        <v>17</v>
      </c>
      <c r="C13" s="10" t="s">
        <v>10</v>
      </c>
      <c r="D13" s="11">
        <v>600</v>
      </c>
      <c r="E13" s="12"/>
      <c r="F13" s="13"/>
      <c r="J13" s="14"/>
      <c r="L13" s="15"/>
    </row>
    <row r="14" spans="1:12">
      <c r="A14" s="8">
        <v>8</v>
      </c>
      <c r="B14" s="9" t="s">
        <v>18</v>
      </c>
      <c r="C14" s="10" t="s">
        <v>10</v>
      </c>
      <c r="D14" s="11">
        <v>1170</v>
      </c>
      <c r="E14" s="12"/>
      <c r="F14" s="13"/>
      <c r="J14" s="14"/>
      <c r="L14" s="15"/>
    </row>
    <row r="15" spans="1:12">
      <c r="A15" s="8">
        <v>9</v>
      </c>
      <c r="B15" s="9" t="s">
        <v>19</v>
      </c>
      <c r="C15" s="10" t="s">
        <v>10</v>
      </c>
      <c r="D15" s="11">
        <v>1170</v>
      </c>
      <c r="E15" s="12"/>
      <c r="F15" s="13"/>
      <c r="J15" s="14"/>
      <c r="L15" s="15"/>
    </row>
    <row r="16" spans="1:12">
      <c r="A16" s="8">
        <v>10</v>
      </c>
      <c r="B16" s="20" t="s">
        <v>20</v>
      </c>
      <c r="C16" s="10" t="s">
        <v>10</v>
      </c>
      <c r="D16" s="16">
        <v>1170</v>
      </c>
      <c r="E16" s="12"/>
      <c r="F16" s="13"/>
      <c r="J16" s="14"/>
      <c r="L16" s="15"/>
    </row>
    <row r="17" spans="1:12">
      <c r="A17" s="8">
        <v>11</v>
      </c>
      <c r="B17" s="20" t="s">
        <v>21</v>
      </c>
      <c r="C17" s="10" t="s">
        <v>10</v>
      </c>
      <c r="D17" s="16">
        <v>1170</v>
      </c>
      <c r="E17" s="12"/>
      <c r="F17" s="13"/>
      <c r="J17" s="14"/>
      <c r="L17" s="15"/>
    </row>
    <row r="18" spans="1:12">
      <c r="A18" s="8">
        <v>12</v>
      </c>
      <c r="B18" s="9" t="s">
        <v>22</v>
      </c>
      <c r="C18" s="10" t="s">
        <v>10</v>
      </c>
      <c r="D18" s="11">
        <v>880</v>
      </c>
      <c r="E18" s="12"/>
      <c r="F18" s="13"/>
      <c r="J18" s="14"/>
      <c r="L18" s="15"/>
    </row>
    <row r="19" spans="1:12">
      <c r="A19" s="8">
        <v>13</v>
      </c>
      <c r="B19" s="9" t="s">
        <v>23</v>
      </c>
      <c r="C19" s="10" t="s">
        <v>24</v>
      </c>
      <c r="D19" s="11">
        <v>308</v>
      </c>
      <c r="E19" s="12"/>
      <c r="F19" s="13"/>
      <c r="J19" s="14"/>
      <c r="L19" s="15"/>
    </row>
    <row r="20" spans="1:12">
      <c r="A20" s="8">
        <v>14</v>
      </c>
      <c r="B20" s="20" t="s">
        <v>25</v>
      </c>
      <c r="C20" s="10" t="s">
        <v>24</v>
      </c>
      <c r="D20" s="11">
        <v>308</v>
      </c>
      <c r="E20" s="12"/>
      <c r="F20" s="13"/>
      <c r="J20" s="14"/>
      <c r="K20" s="21"/>
      <c r="L20" s="22"/>
    </row>
    <row r="21" spans="1:12">
      <c r="A21" s="8">
        <v>15</v>
      </c>
      <c r="B21" s="20" t="s">
        <v>26</v>
      </c>
      <c r="C21" s="10" t="s">
        <v>27</v>
      </c>
      <c r="D21" s="16">
        <v>30.8</v>
      </c>
      <c r="E21" s="12"/>
      <c r="F21" s="13"/>
      <c r="J21" s="14"/>
      <c r="K21" s="21"/>
      <c r="L21" s="22"/>
    </row>
    <row r="22" spans="1:12">
      <c r="A22" s="8">
        <v>16</v>
      </c>
      <c r="B22" s="20" t="s">
        <v>28</v>
      </c>
      <c r="C22" s="10" t="s">
        <v>10</v>
      </c>
      <c r="D22" s="16">
        <v>1170</v>
      </c>
      <c r="E22" s="12"/>
      <c r="F22" s="13"/>
      <c r="J22" s="14"/>
      <c r="K22" s="21"/>
      <c r="L22" s="22"/>
    </row>
    <row r="23" spans="1:12">
      <c r="A23" s="8">
        <v>17</v>
      </c>
      <c r="B23" s="20" t="s">
        <v>29</v>
      </c>
      <c r="C23" s="10" t="s">
        <v>10</v>
      </c>
      <c r="D23" s="16">
        <v>1170</v>
      </c>
      <c r="E23" s="12"/>
      <c r="F23" s="13"/>
      <c r="J23" s="14"/>
      <c r="K23" s="21"/>
      <c r="L23" s="22"/>
    </row>
    <row r="24" spans="1:12">
      <c r="A24" s="8">
        <v>18</v>
      </c>
      <c r="B24" s="20" t="s">
        <v>30</v>
      </c>
      <c r="C24" s="10" t="s">
        <v>12</v>
      </c>
      <c r="D24" s="16">
        <v>30</v>
      </c>
      <c r="E24" s="12"/>
      <c r="F24" s="13"/>
      <c r="J24" s="14"/>
      <c r="K24" s="21"/>
      <c r="L24" s="22"/>
    </row>
    <row r="25" spans="1:12">
      <c r="A25" s="8">
        <v>19</v>
      </c>
      <c r="B25" s="20" t="s">
        <v>99</v>
      </c>
      <c r="C25" s="10" t="s">
        <v>10</v>
      </c>
      <c r="D25" s="16">
        <v>5100</v>
      </c>
      <c r="E25" s="12"/>
      <c r="F25" s="13"/>
      <c r="J25" s="14"/>
      <c r="K25" s="21"/>
      <c r="L25" s="22"/>
    </row>
    <row r="26" spans="1:12">
      <c r="A26" s="8">
        <v>20</v>
      </c>
      <c r="B26" s="20" t="s">
        <v>31</v>
      </c>
      <c r="C26" s="10" t="s">
        <v>10</v>
      </c>
      <c r="D26" s="16">
        <v>1600</v>
      </c>
      <c r="E26" s="12"/>
      <c r="F26" s="13"/>
      <c r="J26" s="14"/>
      <c r="K26" s="21"/>
      <c r="L26" s="22"/>
    </row>
    <row r="27" spans="1:12">
      <c r="A27" s="8">
        <v>21</v>
      </c>
      <c r="B27" s="20" t="s">
        <v>32</v>
      </c>
      <c r="C27" s="10" t="s">
        <v>12</v>
      </c>
      <c r="D27" s="16">
        <v>1</v>
      </c>
      <c r="E27" s="12"/>
      <c r="F27" s="13"/>
      <c r="J27" s="14"/>
      <c r="K27" s="21"/>
      <c r="L27" s="22"/>
    </row>
    <row r="28" spans="1:12">
      <c r="A28" s="8">
        <v>22</v>
      </c>
      <c r="B28" s="20" t="s">
        <v>33</v>
      </c>
      <c r="C28" s="10" t="s">
        <v>12</v>
      </c>
      <c r="D28" s="16">
        <v>1</v>
      </c>
      <c r="E28" s="12"/>
      <c r="F28" s="13"/>
      <c r="J28" s="14"/>
      <c r="K28" s="21"/>
      <c r="L28" s="22"/>
    </row>
    <row r="29" spans="1:12">
      <c r="A29" s="8">
        <v>23</v>
      </c>
      <c r="B29" s="20" t="s">
        <v>34</v>
      </c>
      <c r="C29" s="10" t="s">
        <v>12</v>
      </c>
      <c r="D29" s="16">
        <v>30</v>
      </c>
      <c r="E29" s="12"/>
      <c r="F29" s="13"/>
      <c r="J29" s="14"/>
      <c r="K29" s="21"/>
      <c r="L29" s="22"/>
    </row>
    <row r="30" spans="1:12">
      <c r="A30" s="8">
        <v>24</v>
      </c>
      <c r="B30" s="20" t="s">
        <v>35</v>
      </c>
      <c r="C30" s="10" t="s">
        <v>12</v>
      </c>
      <c r="D30" s="16">
        <v>60</v>
      </c>
      <c r="E30" s="12"/>
      <c r="F30" s="13"/>
      <c r="J30" s="14"/>
      <c r="K30" s="21"/>
      <c r="L30" s="22"/>
    </row>
    <row r="31" spans="1:12" ht="31.5">
      <c r="A31" s="8">
        <v>25</v>
      </c>
      <c r="B31" s="20" t="s">
        <v>36</v>
      </c>
      <c r="C31" s="10" t="s">
        <v>27</v>
      </c>
      <c r="D31" s="16">
        <v>64</v>
      </c>
      <c r="E31" s="12"/>
      <c r="F31" s="13"/>
      <c r="J31" s="14"/>
      <c r="K31" s="21"/>
      <c r="L31" s="22"/>
    </row>
    <row r="32" spans="1:12">
      <c r="A32" s="23"/>
      <c r="B32" s="24"/>
      <c r="C32" s="23"/>
      <c r="D32" s="23"/>
      <c r="E32" s="25"/>
      <c r="F32" s="26"/>
    </row>
    <row r="33" spans="1:29" ht="18" customHeight="1">
      <c r="A33" s="23"/>
      <c r="B33" s="24"/>
      <c r="C33" s="23"/>
      <c r="D33" s="85" t="s">
        <v>37</v>
      </c>
      <c r="E33" s="86"/>
      <c r="F33" s="27">
        <f>SUM(F7:F31)</f>
        <v>0</v>
      </c>
    </row>
    <row r="34" spans="1:29" s="77" customFormat="1" ht="31.5">
      <c r="A34" s="73">
        <v>24</v>
      </c>
      <c r="B34" s="74" t="s">
        <v>104</v>
      </c>
      <c r="C34" s="73"/>
      <c r="D34" s="75"/>
      <c r="E34" s="75"/>
      <c r="F34" s="75">
        <f>0.05*F33</f>
        <v>0</v>
      </c>
      <c r="G34" s="76"/>
      <c r="H34" s="76"/>
      <c r="I34" s="76"/>
      <c r="J34" s="76"/>
      <c r="K34" s="76"/>
      <c r="L34" s="76"/>
      <c r="M34" s="76"/>
      <c r="N34" s="76"/>
      <c r="O34" s="76"/>
      <c r="P34" s="76"/>
      <c r="Q34" s="76"/>
      <c r="R34" s="76"/>
      <c r="S34" s="76"/>
      <c r="T34" s="76"/>
      <c r="U34" s="76"/>
      <c r="V34" s="76"/>
      <c r="W34" s="76"/>
      <c r="X34" s="76"/>
      <c r="Y34" s="76"/>
      <c r="Z34" s="76"/>
      <c r="AA34" s="76"/>
      <c r="AB34" s="76"/>
      <c r="AC34" s="76"/>
    </row>
    <row r="35" spans="1:29" s="77" customFormat="1" ht="23.25" customHeight="1">
      <c r="A35" s="78"/>
      <c r="B35" s="79" t="s">
        <v>105</v>
      </c>
      <c r="C35" s="78"/>
      <c r="D35" s="80"/>
      <c r="E35" s="80"/>
      <c r="F35" s="80">
        <f>F34+F33</f>
        <v>0</v>
      </c>
      <c r="G35" s="76"/>
      <c r="H35" s="76"/>
      <c r="I35" s="76"/>
      <c r="J35" s="76"/>
      <c r="K35" s="76"/>
      <c r="L35" s="76"/>
      <c r="M35" s="76"/>
      <c r="N35" s="76"/>
      <c r="O35" s="76"/>
      <c r="P35" s="76"/>
      <c r="Q35" s="76"/>
      <c r="R35" s="76"/>
      <c r="S35" s="76"/>
      <c r="T35" s="76"/>
      <c r="U35" s="76"/>
      <c r="V35" s="76"/>
      <c r="W35" s="76"/>
      <c r="X35" s="76"/>
      <c r="Y35" s="76"/>
      <c r="Z35" s="76"/>
      <c r="AA35" s="76"/>
      <c r="AB35" s="76"/>
      <c r="AC35" s="76"/>
    </row>
    <row r="36" spans="1:29">
      <c r="A36" s="23"/>
      <c r="B36" s="24"/>
      <c r="C36" s="28"/>
      <c r="D36" s="29"/>
      <c r="E36" s="29"/>
      <c r="F36" s="30"/>
    </row>
    <row r="37" spans="1:29">
      <c r="A37" s="3" t="s">
        <v>38</v>
      </c>
      <c r="B37" s="4" t="s">
        <v>39</v>
      </c>
      <c r="C37" s="5"/>
      <c r="D37" s="5"/>
      <c r="E37" s="5"/>
      <c r="F37" s="5"/>
    </row>
    <row r="38" spans="1:29">
      <c r="A38" s="5"/>
      <c r="B38" s="5"/>
      <c r="C38" s="5"/>
      <c r="D38" s="5"/>
      <c r="E38" s="5"/>
      <c r="F38" s="5"/>
    </row>
    <row r="39" spans="1:29" ht="37.5" customHeight="1">
      <c r="A39" s="6" t="s">
        <v>3</v>
      </c>
      <c r="B39" s="6" t="s">
        <v>40</v>
      </c>
      <c r="C39" s="6" t="s">
        <v>5</v>
      </c>
      <c r="D39" s="6" t="s">
        <v>6</v>
      </c>
      <c r="E39" s="6" t="s">
        <v>7</v>
      </c>
      <c r="F39" s="7" t="s">
        <v>41</v>
      </c>
      <c r="J39" s="21"/>
      <c r="K39" s="21"/>
      <c r="L39" s="21"/>
    </row>
    <row r="40" spans="1:29">
      <c r="A40" s="31">
        <v>1</v>
      </c>
      <c r="B40" s="9" t="s">
        <v>42</v>
      </c>
      <c r="C40" s="10" t="s">
        <v>10</v>
      </c>
      <c r="D40" s="11">
        <v>1400</v>
      </c>
      <c r="E40" s="12"/>
      <c r="F40" s="13"/>
      <c r="J40" s="14"/>
      <c r="K40" s="21"/>
      <c r="L40" s="32"/>
    </row>
    <row r="41" spans="1:29" ht="31.5">
      <c r="A41" s="31">
        <v>2</v>
      </c>
      <c r="B41" s="9" t="s">
        <v>43</v>
      </c>
      <c r="C41" s="31" t="s">
        <v>12</v>
      </c>
      <c r="D41" s="11">
        <v>4</v>
      </c>
      <c r="E41" s="12"/>
      <c r="F41" s="13"/>
      <c r="J41" s="14"/>
      <c r="K41" s="21"/>
      <c r="L41" s="32"/>
    </row>
    <row r="42" spans="1:29">
      <c r="A42" s="31">
        <v>3</v>
      </c>
      <c r="B42" s="9" t="s">
        <v>44</v>
      </c>
      <c r="C42" s="31" t="s">
        <v>12</v>
      </c>
      <c r="D42" s="11">
        <v>6</v>
      </c>
      <c r="E42" s="12"/>
      <c r="F42" s="13"/>
      <c r="J42" s="14"/>
      <c r="K42" s="21"/>
      <c r="L42" s="32"/>
    </row>
    <row r="43" spans="1:29" ht="31.5">
      <c r="A43" s="31">
        <v>4</v>
      </c>
      <c r="B43" s="9" t="s">
        <v>45</v>
      </c>
      <c r="C43" s="31" t="s">
        <v>12</v>
      </c>
      <c r="D43" s="11">
        <v>48</v>
      </c>
      <c r="E43" s="12"/>
      <c r="F43" s="13"/>
      <c r="J43" s="14"/>
      <c r="K43" s="21"/>
      <c r="L43" s="32"/>
    </row>
    <row r="44" spans="1:29">
      <c r="A44" s="31">
        <v>5</v>
      </c>
      <c r="B44" s="9" t="s">
        <v>46</v>
      </c>
      <c r="C44" s="31" t="s">
        <v>12</v>
      </c>
      <c r="D44" s="11">
        <v>48</v>
      </c>
      <c r="E44" s="12"/>
      <c r="F44" s="13"/>
      <c r="J44" s="14"/>
      <c r="K44" s="21"/>
      <c r="L44" s="32"/>
    </row>
    <row r="45" spans="1:29">
      <c r="A45" s="31">
        <v>6</v>
      </c>
      <c r="B45" s="9" t="s">
        <v>47</v>
      </c>
      <c r="C45" s="31" t="s">
        <v>12</v>
      </c>
      <c r="D45" s="16">
        <v>1</v>
      </c>
      <c r="E45" s="12"/>
      <c r="F45" s="13"/>
      <c r="J45" s="14"/>
      <c r="K45" s="21"/>
      <c r="L45" s="32"/>
    </row>
    <row r="46" spans="1:29" ht="78.75">
      <c r="A46" s="31">
        <v>7</v>
      </c>
      <c r="B46" s="17" t="s">
        <v>48</v>
      </c>
      <c r="C46" s="10" t="s">
        <v>10</v>
      </c>
      <c r="D46" s="18">
        <v>300</v>
      </c>
      <c r="E46" s="12"/>
      <c r="F46" s="13"/>
      <c r="J46" s="14"/>
      <c r="K46" s="21"/>
      <c r="L46" s="32"/>
    </row>
    <row r="47" spans="1:29" ht="78.75">
      <c r="A47" s="31">
        <v>8</v>
      </c>
      <c r="B47" s="17" t="s">
        <v>49</v>
      </c>
      <c r="C47" s="10" t="s">
        <v>10</v>
      </c>
      <c r="D47" s="16">
        <v>700</v>
      </c>
      <c r="E47" s="12"/>
      <c r="F47" s="13"/>
      <c r="J47" s="14"/>
      <c r="K47" s="21"/>
      <c r="L47" s="32"/>
    </row>
    <row r="48" spans="1:29" ht="78.75">
      <c r="A48" s="31">
        <v>9</v>
      </c>
      <c r="B48" s="19" t="s">
        <v>50</v>
      </c>
      <c r="C48" s="10" t="s">
        <v>10</v>
      </c>
      <c r="D48" s="16">
        <v>400</v>
      </c>
      <c r="E48" s="12"/>
      <c r="F48" s="13"/>
      <c r="J48" s="14"/>
      <c r="K48" s="21"/>
      <c r="L48" s="32"/>
    </row>
    <row r="49" spans="1:12">
      <c r="A49" s="31">
        <v>10</v>
      </c>
      <c r="B49" s="17" t="s">
        <v>51</v>
      </c>
      <c r="C49" s="10" t="s">
        <v>10</v>
      </c>
      <c r="D49" s="11">
        <v>600</v>
      </c>
      <c r="E49" s="12"/>
      <c r="F49" s="13"/>
      <c r="J49" s="14"/>
      <c r="K49" s="21"/>
      <c r="L49" s="32"/>
    </row>
    <row r="50" spans="1:12">
      <c r="A50" s="31">
        <v>11</v>
      </c>
      <c r="B50" s="9" t="s">
        <v>52</v>
      </c>
      <c r="C50" s="10" t="s">
        <v>27</v>
      </c>
      <c r="D50" s="16">
        <v>30.8</v>
      </c>
      <c r="E50" s="12"/>
      <c r="F50" s="13"/>
      <c r="J50" s="14"/>
      <c r="K50" s="21"/>
      <c r="L50" s="32"/>
    </row>
    <row r="51" spans="1:12">
      <c r="A51" s="31">
        <v>12</v>
      </c>
      <c r="B51" s="9" t="s">
        <v>53</v>
      </c>
      <c r="C51" s="10" t="s">
        <v>10</v>
      </c>
      <c r="D51" s="11">
        <v>1170</v>
      </c>
      <c r="E51" s="12"/>
      <c r="F51" s="13"/>
      <c r="J51" s="14"/>
      <c r="K51" s="21"/>
      <c r="L51" s="32"/>
    </row>
    <row r="52" spans="1:12">
      <c r="A52" s="31">
        <v>13</v>
      </c>
      <c r="B52" s="9" t="s">
        <v>54</v>
      </c>
      <c r="C52" s="10" t="s">
        <v>10</v>
      </c>
      <c r="D52" s="11">
        <v>1170</v>
      </c>
      <c r="E52" s="12"/>
      <c r="F52" s="13"/>
      <c r="J52" s="14"/>
      <c r="K52" s="21"/>
      <c r="L52" s="32"/>
    </row>
    <row r="53" spans="1:12">
      <c r="A53" s="31">
        <v>14</v>
      </c>
      <c r="B53" s="9" t="s">
        <v>55</v>
      </c>
      <c r="C53" s="31" t="s">
        <v>12</v>
      </c>
      <c r="D53" s="11">
        <v>30</v>
      </c>
      <c r="E53" s="12"/>
      <c r="F53" s="13"/>
      <c r="J53" s="14"/>
      <c r="K53" s="21"/>
      <c r="L53" s="32"/>
    </row>
    <row r="54" spans="1:12">
      <c r="A54" s="31">
        <v>15</v>
      </c>
      <c r="B54" s="20" t="s">
        <v>56</v>
      </c>
      <c r="C54" s="31" t="s">
        <v>12</v>
      </c>
      <c r="D54" s="16">
        <v>30</v>
      </c>
      <c r="E54" s="12"/>
      <c r="F54" s="13"/>
      <c r="J54" s="14"/>
      <c r="K54" s="21"/>
      <c r="L54" s="32"/>
    </row>
    <row r="55" spans="1:12">
      <c r="A55" s="31">
        <v>16</v>
      </c>
      <c r="B55" s="9" t="s">
        <v>100</v>
      </c>
      <c r="C55" s="10" t="s">
        <v>10</v>
      </c>
      <c r="D55" s="33">
        <v>5100</v>
      </c>
      <c r="E55" s="12"/>
      <c r="F55" s="13"/>
      <c r="J55" s="14"/>
      <c r="K55" s="21"/>
      <c r="L55" s="32"/>
    </row>
    <row r="56" spans="1:12">
      <c r="A56" s="31">
        <v>17</v>
      </c>
      <c r="B56" s="34" t="s">
        <v>57</v>
      </c>
      <c r="C56" s="10" t="s">
        <v>10</v>
      </c>
      <c r="D56" s="11">
        <v>1600</v>
      </c>
      <c r="E56" s="12"/>
      <c r="F56" s="13"/>
      <c r="J56" s="14"/>
      <c r="K56" s="21"/>
      <c r="L56" s="32"/>
    </row>
    <row r="57" spans="1:12">
      <c r="A57" s="23"/>
      <c r="B57" s="24"/>
      <c r="C57" s="23"/>
      <c r="D57" s="23"/>
      <c r="E57" s="25"/>
      <c r="F57" s="26"/>
    </row>
    <row r="58" spans="1:12">
      <c r="A58" s="5"/>
      <c r="B58" s="5"/>
      <c r="C58" s="85" t="s">
        <v>58</v>
      </c>
      <c r="D58" s="87"/>
      <c r="E58" s="86"/>
      <c r="F58" s="27">
        <f>SUM(F40:F56)</f>
        <v>0</v>
      </c>
    </row>
    <row r="59" spans="1:12">
      <c r="A59" s="35"/>
      <c r="B59" s="36"/>
      <c r="C59" s="36"/>
      <c r="D59" s="37"/>
      <c r="E59" s="38"/>
      <c r="F59" s="38"/>
    </row>
    <row r="60" spans="1:12">
      <c r="A60" s="35"/>
      <c r="B60" s="36"/>
      <c r="C60" s="36"/>
      <c r="D60" s="37"/>
      <c r="E60" s="38"/>
      <c r="F60" s="38"/>
    </row>
    <row r="61" spans="1:12">
      <c r="A61" s="39" t="s">
        <v>59</v>
      </c>
      <c r="B61" s="39" t="s">
        <v>60</v>
      </c>
      <c r="C61" s="36"/>
      <c r="D61" s="37"/>
      <c r="E61" s="38"/>
      <c r="F61" s="38"/>
    </row>
    <row r="62" spans="1:12">
      <c r="A62" s="35"/>
      <c r="B62" s="36"/>
      <c r="C62" s="36"/>
      <c r="D62" s="37"/>
      <c r="E62" s="38"/>
      <c r="F62" s="38"/>
    </row>
    <row r="63" spans="1:12" ht="18.75" thickBot="1">
      <c r="A63" s="36"/>
      <c r="B63" s="36"/>
      <c r="C63" s="36"/>
      <c r="D63" s="37"/>
      <c r="E63" s="38"/>
      <c r="F63" s="38"/>
    </row>
    <row r="64" spans="1:12" ht="32.25" thickBot="1">
      <c r="A64" s="40" t="s">
        <v>61</v>
      </c>
      <c r="B64" s="41" t="s">
        <v>62</v>
      </c>
      <c r="C64" s="42" t="s">
        <v>63</v>
      </c>
      <c r="D64" s="43" t="s">
        <v>64</v>
      </c>
      <c r="E64" s="44" t="s">
        <v>65</v>
      </c>
      <c r="F64" s="44" t="s">
        <v>66</v>
      </c>
    </row>
    <row r="65" spans="1:6" ht="18.75" thickBot="1">
      <c r="A65" s="45" t="s">
        <v>67</v>
      </c>
      <c r="B65" s="46" t="s">
        <v>101</v>
      </c>
      <c r="C65" s="47" t="s">
        <v>68</v>
      </c>
      <c r="D65" s="48">
        <v>1</v>
      </c>
      <c r="E65" s="68"/>
      <c r="F65" s="68"/>
    </row>
    <row r="66" spans="1:6" ht="18.75" thickBot="1">
      <c r="A66" s="50" t="s">
        <v>69</v>
      </c>
      <c r="B66" s="46" t="s">
        <v>70</v>
      </c>
      <c r="C66" s="47" t="s">
        <v>68</v>
      </c>
      <c r="D66" s="48">
        <v>1</v>
      </c>
      <c r="E66" s="68"/>
      <c r="F66" s="68"/>
    </row>
    <row r="67" spans="1:6" ht="18.75" thickBot="1">
      <c r="A67" s="45" t="s">
        <v>71</v>
      </c>
      <c r="B67" s="46" t="s">
        <v>72</v>
      </c>
      <c r="C67" s="47" t="s">
        <v>68</v>
      </c>
      <c r="D67" s="48">
        <v>1</v>
      </c>
      <c r="E67" s="68"/>
      <c r="F67" s="68"/>
    </row>
    <row r="68" spans="1:6" ht="18.75" thickBot="1">
      <c r="A68" s="45" t="s">
        <v>73</v>
      </c>
      <c r="B68" s="51" t="s">
        <v>74</v>
      </c>
      <c r="C68" s="52"/>
      <c r="D68" s="53"/>
      <c r="E68" s="49"/>
      <c r="F68" s="68"/>
    </row>
    <row r="69" spans="1:6" ht="205.5" thickBot="1">
      <c r="A69" s="54">
        <v>1</v>
      </c>
      <c r="B69" s="55" t="s">
        <v>75</v>
      </c>
      <c r="C69" s="45" t="s">
        <v>68</v>
      </c>
      <c r="D69" s="56">
        <v>3</v>
      </c>
      <c r="E69" s="65"/>
      <c r="F69" s="65"/>
    </row>
    <row r="70" spans="1:6" ht="205.5" thickBot="1">
      <c r="A70" s="54">
        <v>2</v>
      </c>
      <c r="B70" s="55" t="s">
        <v>76</v>
      </c>
      <c r="C70" s="45" t="s">
        <v>68</v>
      </c>
      <c r="D70" s="56">
        <v>3</v>
      </c>
      <c r="E70" s="69"/>
      <c r="F70" s="65"/>
    </row>
    <row r="71" spans="1:6" ht="158.25" thickBot="1">
      <c r="A71" s="54">
        <v>3</v>
      </c>
      <c r="B71" s="58" t="s">
        <v>77</v>
      </c>
      <c r="C71" s="45" t="s">
        <v>68</v>
      </c>
      <c r="D71" s="56">
        <v>15</v>
      </c>
      <c r="E71" s="65"/>
      <c r="F71" s="65"/>
    </row>
    <row r="72" spans="1:6" ht="158.25" thickBot="1">
      <c r="A72" s="54">
        <v>4</v>
      </c>
      <c r="B72" s="58" t="s">
        <v>78</v>
      </c>
      <c r="C72" s="45" t="s">
        <v>68</v>
      </c>
      <c r="D72" s="56">
        <v>15</v>
      </c>
      <c r="E72" s="66"/>
      <c r="F72" s="66"/>
    </row>
    <row r="73" spans="1:6" ht="126.75" thickBot="1">
      <c r="A73" s="54">
        <v>5</v>
      </c>
      <c r="B73" s="59" t="s">
        <v>79</v>
      </c>
      <c r="C73" s="45" t="s">
        <v>68</v>
      </c>
      <c r="D73" s="56">
        <v>30</v>
      </c>
      <c r="E73" s="66"/>
      <c r="F73" s="66"/>
    </row>
    <row r="74" spans="1:6" ht="126.75" thickBot="1">
      <c r="A74" s="54">
        <v>6</v>
      </c>
      <c r="B74" s="59" t="s">
        <v>80</v>
      </c>
      <c r="C74" s="45" t="s">
        <v>68</v>
      </c>
      <c r="D74" s="56">
        <v>30</v>
      </c>
      <c r="E74" s="66"/>
      <c r="F74" s="66"/>
    </row>
    <row r="75" spans="1:6" ht="221.25" thickBot="1">
      <c r="A75" s="54">
        <v>7</v>
      </c>
      <c r="B75" s="59" t="s">
        <v>81</v>
      </c>
      <c r="C75" s="45" t="s">
        <v>68</v>
      </c>
      <c r="D75" s="56">
        <v>1</v>
      </c>
      <c r="E75" s="66"/>
      <c r="F75" s="66"/>
    </row>
    <row r="76" spans="1:6" ht="221.25" thickBot="1">
      <c r="A76" s="54">
        <v>8</v>
      </c>
      <c r="B76" s="59" t="s">
        <v>82</v>
      </c>
      <c r="C76" s="45" t="s">
        <v>68</v>
      </c>
      <c r="D76" s="56">
        <v>1</v>
      </c>
      <c r="E76" s="66"/>
      <c r="F76" s="70"/>
    </row>
    <row r="77" spans="1:6" ht="32.25" thickBot="1">
      <c r="A77" s="54">
        <v>9</v>
      </c>
      <c r="B77" s="60" t="s">
        <v>83</v>
      </c>
      <c r="C77" s="45" t="s">
        <v>68</v>
      </c>
      <c r="D77" s="56">
        <v>2</v>
      </c>
      <c r="E77" s="65"/>
      <c r="F77" s="71"/>
    </row>
    <row r="78" spans="1:6" ht="111" thickBot="1">
      <c r="A78" s="54">
        <v>10</v>
      </c>
      <c r="B78" s="61" t="s">
        <v>84</v>
      </c>
      <c r="C78" s="45" t="s">
        <v>68</v>
      </c>
      <c r="D78" s="56">
        <v>2</v>
      </c>
      <c r="E78" s="65"/>
      <c r="F78" s="71"/>
    </row>
    <row r="79" spans="1:6" ht="18.75" thickBot="1">
      <c r="A79" s="54">
        <v>11</v>
      </c>
      <c r="B79" s="61" t="s">
        <v>85</v>
      </c>
      <c r="C79" s="45" t="s">
        <v>68</v>
      </c>
      <c r="D79" s="56">
        <v>2</v>
      </c>
      <c r="E79" s="65"/>
      <c r="F79" s="71"/>
    </row>
    <row r="80" spans="1:6" ht="111" thickBot="1">
      <c r="A80" s="54">
        <v>12</v>
      </c>
      <c r="B80" s="62" t="s">
        <v>86</v>
      </c>
      <c r="C80" s="45" t="s">
        <v>68</v>
      </c>
      <c r="D80" s="56">
        <v>3</v>
      </c>
      <c r="E80" s="65"/>
      <c r="F80" s="65"/>
    </row>
    <row r="81" spans="1:29" ht="95.25" thickBot="1">
      <c r="A81" s="54">
        <v>13</v>
      </c>
      <c r="B81" s="62" t="s">
        <v>87</v>
      </c>
      <c r="C81" s="45" t="s">
        <v>68</v>
      </c>
      <c r="D81" s="56">
        <v>3</v>
      </c>
      <c r="E81" s="65"/>
      <c r="F81" s="65"/>
    </row>
    <row r="82" spans="1:29" ht="79.5" thickBot="1">
      <c r="A82" s="54">
        <v>14</v>
      </c>
      <c r="B82" s="62" t="s">
        <v>88</v>
      </c>
      <c r="C82" s="45" t="s">
        <v>68</v>
      </c>
      <c r="D82" s="56">
        <v>4</v>
      </c>
      <c r="E82" s="65"/>
      <c r="F82" s="71"/>
    </row>
    <row r="83" spans="1:29" ht="79.5" thickBot="1">
      <c r="A83" s="54">
        <v>15</v>
      </c>
      <c r="B83" s="62" t="s">
        <v>89</v>
      </c>
      <c r="C83" s="45" t="s">
        <v>68</v>
      </c>
      <c r="D83" s="56">
        <v>4</v>
      </c>
      <c r="E83" s="65"/>
      <c r="F83" s="71"/>
    </row>
    <row r="84" spans="1:29" ht="142.5" thickBot="1">
      <c r="A84" s="54">
        <v>16</v>
      </c>
      <c r="B84" s="62" t="s">
        <v>90</v>
      </c>
      <c r="C84" s="45" t="s">
        <v>68</v>
      </c>
      <c r="D84" s="56">
        <v>4</v>
      </c>
      <c r="E84" s="65"/>
      <c r="F84" s="71"/>
    </row>
    <row r="85" spans="1:29" ht="95.25" thickBot="1">
      <c r="A85" s="54">
        <v>17</v>
      </c>
      <c r="B85" s="62" t="s">
        <v>91</v>
      </c>
      <c r="C85" s="45" t="s">
        <v>68</v>
      </c>
      <c r="D85" s="56">
        <v>2</v>
      </c>
      <c r="E85" s="65"/>
      <c r="F85" s="71"/>
    </row>
    <row r="86" spans="1:29" ht="95.25" thickBot="1">
      <c r="A86" s="54">
        <v>18</v>
      </c>
      <c r="B86" s="62" t="s">
        <v>92</v>
      </c>
      <c r="C86" s="45" t="s">
        <v>68</v>
      </c>
      <c r="D86" s="56">
        <v>7</v>
      </c>
      <c r="E86" s="65"/>
      <c r="F86" s="71"/>
    </row>
    <row r="87" spans="1:29" ht="95.25" thickBot="1">
      <c r="A87" s="54">
        <v>19</v>
      </c>
      <c r="B87" s="62" t="s">
        <v>93</v>
      </c>
      <c r="C87" s="45" t="s">
        <v>68</v>
      </c>
      <c r="D87" s="56">
        <v>3</v>
      </c>
      <c r="E87" s="67"/>
      <c r="F87" s="71"/>
    </row>
    <row r="88" spans="1:29" ht="95.25" thickBot="1">
      <c r="A88" s="54">
        <v>20</v>
      </c>
      <c r="B88" s="62" t="s">
        <v>94</v>
      </c>
      <c r="C88" s="45" t="s">
        <v>68</v>
      </c>
      <c r="D88" s="56">
        <v>3</v>
      </c>
      <c r="E88" s="65"/>
      <c r="F88" s="71"/>
    </row>
    <row r="89" spans="1:29" ht="32.25" thickBot="1">
      <c r="A89" s="54">
        <v>21</v>
      </c>
      <c r="B89" s="62" t="s">
        <v>95</v>
      </c>
      <c r="C89" s="45" t="s">
        <v>68</v>
      </c>
      <c r="D89" s="56">
        <v>48</v>
      </c>
      <c r="E89" s="57"/>
      <c r="F89" s="71"/>
    </row>
    <row r="90" spans="1:29" ht="18.75" thickBot="1">
      <c r="A90" s="54">
        <v>22</v>
      </c>
      <c r="B90" s="62" t="s">
        <v>96</v>
      </c>
      <c r="C90" s="45" t="s">
        <v>68</v>
      </c>
      <c r="D90" s="56">
        <v>48</v>
      </c>
      <c r="E90" s="57"/>
      <c r="F90" s="71"/>
    </row>
    <row r="91" spans="1:29" ht="18.75" thickBot="1">
      <c r="A91" s="54">
        <v>23</v>
      </c>
      <c r="B91" s="62" t="s">
        <v>97</v>
      </c>
      <c r="C91" s="45" t="s">
        <v>68</v>
      </c>
      <c r="D91" s="56">
        <v>1</v>
      </c>
      <c r="E91" s="57"/>
      <c r="F91" s="71"/>
    </row>
    <row r="92" spans="1:29" ht="18.75" thickBot="1">
      <c r="A92" s="81" t="s">
        <v>98</v>
      </c>
      <c r="B92" s="82"/>
      <c r="C92" s="82"/>
      <c r="D92" s="82"/>
      <c r="E92" s="83"/>
      <c r="F92" s="63">
        <f>SUM(F65:F91)</f>
        <v>0</v>
      </c>
    </row>
    <row r="93" spans="1:29" ht="17.25" customHeight="1" thickBot="1">
      <c r="A93" s="88"/>
      <c r="B93" s="89"/>
      <c r="C93" s="89"/>
      <c r="D93" s="89"/>
      <c r="E93" s="90"/>
      <c r="F93" s="64"/>
    </row>
    <row r="94" spans="1:29" ht="44.25" customHeight="1" thickBot="1">
      <c r="A94" s="91" t="s">
        <v>102</v>
      </c>
      <c r="B94" s="92"/>
      <c r="C94" s="92"/>
      <c r="D94" s="92"/>
      <c r="E94" s="93"/>
      <c r="F94" s="72">
        <f>F92+F58+F35</f>
        <v>0</v>
      </c>
    </row>
    <row r="95" spans="1:29" s="77" customFormat="1" ht="15.75">
      <c r="A95" s="73"/>
      <c r="B95" s="74"/>
      <c r="C95" s="73"/>
      <c r="D95" s="75"/>
      <c r="E95" s="75"/>
      <c r="F95" s="75"/>
      <c r="G95" s="76"/>
      <c r="H95" s="76"/>
      <c r="I95" s="76"/>
      <c r="J95" s="76"/>
      <c r="K95" s="76"/>
      <c r="L95" s="76"/>
      <c r="M95" s="76"/>
      <c r="N95" s="76"/>
      <c r="O95" s="76"/>
      <c r="P95" s="76"/>
      <c r="Q95" s="76"/>
      <c r="R95" s="76"/>
      <c r="S95" s="76"/>
      <c r="T95" s="76"/>
      <c r="U95" s="76"/>
      <c r="V95" s="76"/>
      <c r="W95" s="76"/>
      <c r="X95" s="76"/>
      <c r="Y95" s="76"/>
      <c r="Z95" s="76"/>
      <c r="AA95" s="76"/>
      <c r="AB95" s="76"/>
      <c r="AC95" s="76"/>
    </row>
    <row r="96" spans="1:29" s="77" customFormat="1" ht="23.25" customHeight="1">
      <c r="A96" s="78"/>
      <c r="B96" s="79"/>
      <c r="C96" s="78"/>
      <c r="D96" s="80"/>
      <c r="E96" s="80"/>
      <c r="F96" s="80"/>
      <c r="G96" s="76"/>
      <c r="H96" s="76"/>
      <c r="I96" s="76"/>
      <c r="J96" s="76"/>
      <c r="K96" s="76"/>
      <c r="L96" s="76"/>
      <c r="M96" s="76"/>
      <c r="N96" s="76"/>
      <c r="O96" s="76"/>
      <c r="P96" s="76"/>
      <c r="Q96" s="76"/>
      <c r="R96" s="76"/>
      <c r="S96" s="76"/>
      <c r="T96" s="76"/>
      <c r="U96" s="76"/>
      <c r="V96" s="76"/>
      <c r="W96" s="76"/>
      <c r="X96" s="76"/>
      <c r="Y96" s="76"/>
      <c r="Z96" s="76"/>
      <c r="AA96" s="76"/>
      <c r="AB96" s="76"/>
      <c r="AC96" s="76"/>
    </row>
    <row r="97" ht="17.25" customHeight="1"/>
  </sheetData>
  <mergeCells count="6">
    <mergeCell ref="A94:E94"/>
    <mergeCell ref="A92:E92"/>
    <mergeCell ref="A1:F2"/>
    <mergeCell ref="D33:E33"/>
    <mergeCell ref="C58:E58"/>
    <mergeCell ref="A93:E93"/>
  </mergeCells>
  <pageMargins left="0.75" right="0.75" top="0.69" bottom="0.83" header="0.5" footer="0.5"/>
  <pageSetup paperSize="9" scale="64" orientation="portrait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Дружба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Andrey Rupanov</dc:creator>
  <cp:lastModifiedBy>HP 6200</cp:lastModifiedBy>
  <dcterms:created xsi:type="dcterms:W3CDTF">2015-05-22T05:02:11Z</dcterms:created>
  <dcterms:modified xsi:type="dcterms:W3CDTF">2016-03-25T14:01:16Z</dcterms:modified>
</cp:coreProperties>
</file>